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70" activeTab="0"/>
  </bookViews>
  <sheets>
    <sheet name="Interpolation EN 303-5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<sst xmlns="http://schemas.openxmlformats.org/spreadsheetml/2006/main" count="99" uniqueCount="54">
  <si>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CO-Konzentration bei Nennwärmeleistung</t>
  </si>
  <si>
    <t>NOx-Konzentration bei Nennwärmeleistung</t>
  </si>
  <si>
    <t>OGC-Konzentration bei Nennwärmeleistung</t>
  </si>
  <si>
    <t>Staub bei Nennwärmeleistung</t>
  </si>
  <si>
    <t>CO-Konzentration bei kleinster Wärmeleistung</t>
  </si>
  <si>
    <t>NOx-Konzentration bei kleinster Wärmeleistung</t>
  </si>
  <si>
    <t>OGC-Konzentration bei kleinster Wärmeleistung</t>
  </si>
  <si>
    <t>Staub bei kleinster Wärmeleistung</t>
  </si>
  <si>
    <t>Typenbezeichnung</t>
  </si>
  <si>
    <t>Akkreditierte Prüfstelle</t>
  </si>
  <si>
    <t>Bericht der Prüfung gemäß ÖNORM EN 303-5</t>
  </si>
  <si>
    <t>Prüfbericht Protokollnummer</t>
  </si>
  <si>
    <t>Emissionen lt. Prüfbericht</t>
  </si>
  <si>
    <t xml:space="preserve">Interpolationsrechnung baugleicher geprüfter Heizkessel </t>
  </si>
  <si>
    <t>gem. ÖNORM EN 303-5 Punkt 5.3.1 Typenprüfung</t>
  </si>
  <si>
    <t>Kleinste Wärmeleistung</t>
  </si>
  <si>
    <t>Groß</t>
  </si>
  <si>
    <t>Klein</t>
  </si>
  <si>
    <t>Interpolation</t>
  </si>
  <si>
    <t>Markenname</t>
  </si>
  <si>
    <t>Bezeichnung der Baureihe</t>
  </si>
  <si>
    <t>Produkt Bild</t>
  </si>
  <si>
    <t>Verfügbarkeit</t>
  </si>
  <si>
    <t>Leistungsdaten lt. Prüfbericht</t>
  </si>
  <si>
    <t>Nennwärmeleistung</t>
  </si>
  <si>
    <t>Qualitätskriterien</t>
  </si>
  <si>
    <t>Wirkungsgrad bei Nennwärmeleistung</t>
  </si>
  <si>
    <t>Wirkungsgrad bei kleinster Wärmeleistung</t>
  </si>
  <si>
    <t>Anteil el. Hilfsenergie an Nennwärmeleistung im Dauerbetrieb</t>
  </si>
  <si>
    <t>Verluste durch Abstrahlung bei Nennwärmeleistung</t>
  </si>
  <si>
    <t>Mittlere el. Leistungsaufnahme bei Nennwärmeleistung im Dauerbetrieb</t>
  </si>
  <si>
    <t>Kesselklasse gemäß EN 303-5</t>
  </si>
  <si>
    <t>Emissionsgrenzen gem. UZ37 erfüllt</t>
  </si>
  <si>
    <t>Garantiezeitraum</t>
  </si>
  <si>
    <t>Zertifizierung</t>
  </si>
  <si>
    <t>Produktbeschreibung</t>
  </si>
  <si>
    <t>Produkt ID</t>
  </si>
  <si>
    <t>Hersteller</t>
  </si>
  <si>
    <t>Lieferant</t>
  </si>
  <si>
    <t>leer</t>
  </si>
  <si>
    <t>Aussteller</t>
  </si>
  <si>
    <t>Technische Ausstattung</t>
  </si>
  <si>
    <t>Leistungsregelung</t>
  </si>
  <si>
    <t>Brennwertnutzung integriert</t>
  </si>
  <si>
    <t>Brennstoff-Zuführung Lagerraum-Kessel</t>
  </si>
  <si>
    <t>Vollautomatische Verbrennungsluftregelung</t>
  </si>
  <si>
    <t>Baureihe</t>
  </si>
  <si>
    <t>Anteil Abstrahlung an Nennwärmeleistung</t>
  </si>
  <si>
    <t>ja/nein</t>
  </si>
  <si>
    <t>Protokollnr.</t>
  </si>
  <si>
    <t>Stückolzkessel, Pelletskessel, Hackgutkessel</t>
  </si>
  <si>
    <t>Type</t>
  </si>
  <si>
    <t>Nennwärmeleistung lt. Typenschild</t>
  </si>
  <si>
    <t>n.g.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</si>
</sst>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\ \k\W"/>
    <numFmt numFmtId="184" formatCode="0.0\ \k\W"/>
    <numFmt numFmtId="185" formatCode="0.0\ %"/>
    <numFmt numFmtId="186" formatCode="0\ \W"/>
    <numFmt numFmtId="187" formatCode="0\ %"/>
    <numFmt numFmtId="188" formatCode="0\ &quot;mg/MJ&quot;"/>
    <numFmt numFmtId="189" formatCode="0.0\ &quot; %&quot;"/>
    <numFmt numFmtId="190" formatCode="0.0\ &quot;%&quot;"/>
    <numFmt numFmtId="191" formatCode="0\ &quot;Jahre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rebuchet MS"/>
      <family val="2"/>
    </font>
    <font>
      <b/>
      <sz val="13"/>
      <color indexed="54"/>
      <name val="Trebuchet MS"/>
      <family val="2"/>
    </font>
    <font>
      <b/>
      <sz val="11"/>
      <color indexed="54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sz val="18"/>
      <color theme="3"/>
      <name val="Calibri Light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86" fontId="0" fillId="0" borderId="0" xfId="0" applyNumberFormat="1" applyFill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190" fontId="0" fillId="0" borderId="0" xfId="0" applyNumberFormat="1" applyFont="1" applyAlignment="1" applyProtection="1">
      <alignment horizontal="center"/>
      <protection/>
    </xf>
    <xf numFmtId="186" fontId="0" fillId="0" borderId="0" xfId="0" applyNumberFormat="1" applyFont="1" applyAlignment="1" applyProtection="1">
      <alignment horizontal="center"/>
      <protection/>
    </xf>
    <xf numFmtId="188" fontId="0" fillId="0" borderId="0" xfId="0" applyNumberFormat="1" applyFont="1" applyAlignment="1" applyProtection="1">
      <alignment horizontal="center"/>
      <protection/>
    </xf>
    <xf numFmtId="191" fontId="0" fillId="0" borderId="0" xfId="0" applyNumberFormat="1" applyFont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/>
      <protection locked="0"/>
    </xf>
    <xf numFmtId="184" fontId="6" fillId="33" borderId="11" xfId="0" applyNumberFormat="1" applyFont="1" applyFill="1" applyBorder="1" applyAlignment="1" applyProtection="1">
      <alignment horizontal="center"/>
      <protection locked="0"/>
    </xf>
    <xf numFmtId="184" fontId="6" fillId="33" borderId="12" xfId="0" applyNumberFormat="1" applyFont="1" applyFill="1" applyBorder="1" applyAlignment="1" applyProtection="1">
      <alignment horizontal="center"/>
      <protection locked="0"/>
    </xf>
    <xf numFmtId="184" fontId="3" fillId="33" borderId="13" xfId="0" applyNumberFormat="1" applyFont="1" applyFill="1" applyBorder="1" applyAlignment="1" applyProtection="1">
      <alignment horizontal="center"/>
      <protection locked="0"/>
    </xf>
    <xf numFmtId="184" fontId="3" fillId="33" borderId="14" xfId="0" applyNumberFormat="1" applyFont="1" applyFill="1" applyBorder="1" applyAlignment="1" applyProtection="1">
      <alignment horizontal="center"/>
      <protection locked="0"/>
    </xf>
    <xf numFmtId="184" fontId="3" fillId="33" borderId="15" xfId="0" applyNumberFormat="1" applyFont="1" applyFill="1" applyBorder="1" applyAlignment="1" applyProtection="1">
      <alignment horizontal="center"/>
      <protection locked="0"/>
    </xf>
    <xf numFmtId="184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left"/>
      <protection locked="0"/>
    </xf>
    <xf numFmtId="190" fontId="3" fillId="33" borderId="11" xfId="0" applyNumberFormat="1" applyFont="1" applyFill="1" applyBorder="1" applyAlignment="1" applyProtection="1">
      <alignment horizontal="center"/>
      <protection locked="0"/>
    </xf>
    <xf numFmtId="190" fontId="3" fillId="33" borderId="12" xfId="0" applyNumberFormat="1" applyFont="1" applyFill="1" applyBorder="1" applyAlignment="1" applyProtection="1">
      <alignment horizontal="center"/>
      <protection locked="0"/>
    </xf>
    <xf numFmtId="190" fontId="3" fillId="33" borderId="15" xfId="0" applyNumberFormat="1" applyFont="1" applyFill="1" applyBorder="1" applyAlignment="1" applyProtection="1">
      <alignment horizontal="center"/>
      <protection locked="0"/>
    </xf>
    <xf numFmtId="190" fontId="3" fillId="33" borderId="16" xfId="0" applyNumberFormat="1" applyFont="1" applyFill="1" applyBorder="1" applyAlignment="1" applyProtection="1">
      <alignment horizontal="center"/>
      <protection locked="0"/>
    </xf>
    <xf numFmtId="186" fontId="3" fillId="33" borderId="11" xfId="0" applyNumberFormat="1" applyFont="1" applyFill="1" applyBorder="1" applyAlignment="1" applyProtection="1">
      <alignment horizontal="center"/>
      <protection locked="0"/>
    </xf>
    <xf numFmtId="186" fontId="3" fillId="33" borderId="12" xfId="0" applyNumberFormat="1" applyFont="1" applyFill="1" applyBorder="1" applyAlignment="1" applyProtection="1">
      <alignment horizontal="center"/>
      <protection locked="0"/>
    </xf>
    <xf numFmtId="186" fontId="3" fillId="33" borderId="15" xfId="0" applyNumberFormat="1" applyFont="1" applyFill="1" applyBorder="1" applyAlignment="1" applyProtection="1">
      <alignment horizontal="center"/>
      <protection locked="0"/>
    </xf>
    <xf numFmtId="186" fontId="3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88" fontId="3" fillId="33" borderId="11" xfId="0" applyNumberFormat="1" applyFont="1" applyFill="1" applyBorder="1" applyAlignment="1" applyProtection="1">
      <alignment horizontal="center"/>
      <protection locked="0"/>
    </xf>
    <xf numFmtId="188" fontId="3" fillId="33" borderId="12" xfId="0" applyNumberFormat="1" applyFont="1" applyFill="1" applyBorder="1" applyAlignment="1" applyProtection="1">
      <alignment horizontal="center"/>
      <protection locked="0"/>
    </xf>
    <xf numFmtId="188" fontId="3" fillId="33" borderId="13" xfId="0" applyNumberFormat="1" applyFont="1" applyFill="1" applyBorder="1" applyAlignment="1" applyProtection="1">
      <alignment horizontal="center"/>
      <protection locked="0"/>
    </xf>
    <xf numFmtId="188" fontId="3" fillId="33" borderId="14" xfId="0" applyNumberFormat="1" applyFont="1" applyFill="1" applyBorder="1" applyAlignment="1" applyProtection="1">
      <alignment horizontal="center"/>
      <protection locked="0"/>
    </xf>
    <xf numFmtId="188" fontId="3" fillId="33" borderId="15" xfId="0" applyNumberFormat="1" applyFont="1" applyFill="1" applyBorder="1" applyAlignment="1" applyProtection="1">
      <alignment horizontal="center"/>
      <protection locked="0"/>
    </xf>
    <xf numFmtId="188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91" fontId="0" fillId="0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J18" sqref="J18"/>
    </sheetView>
  </sheetViews>
  <sheetFormatPr defaultColWidth="11.421875" defaultRowHeight="12.75"/>
  <cols>
    <col min="1" max="1" width="40.8515625" style="30" customWidth="1"/>
    <col min="2" max="3" width="14.7109375" style="1" customWidth="1"/>
    <col min="4" max="4" width="14.7109375" style="3" customWidth="1"/>
    <col min="5" max="16384" width="11.421875" style="1" customWidth="1"/>
  </cols>
  <sheetData>
    <row r="1" ht="18">
      <c r="A1" s="41" t="s">
        <v>13</v>
      </c>
    </row>
    <row r="2" ht="12.75">
      <c r="A2" s="43" t="s">
        <v>50</v>
      </c>
    </row>
    <row r="3" ht="12.75">
      <c r="A3" s="30" t="s">
        <v>14</v>
      </c>
    </row>
    <row r="4" s="44" customFormat="1" ht="6" customHeight="1">
      <c r="D4" s="3"/>
    </row>
    <row r="5" spans="1:4" ht="16.5" thickBot="1">
      <c r="A5" s="42" t="s">
        <v>35</v>
      </c>
      <c r="B5" s="2" t="s">
        <v>16</v>
      </c>
      <c r="C5" s="2" t="s">
        <v>17</v>
      </c>
      <c r="D5" s="2" t="s">
        <v>18</v>
      </c>
    </row>
    <row r="6" spans="1:4" ht="12.75">
      <c r="A6" s="43" t="s">
        <v>36</v>
      </c>
      <c r="B6" s="20">
        <v>1111</v>
      </c>
      <c r="C6" s="21">
        <v>2222</v>
      </c>
      <c r="D6" s="38">
        <v>3333</v>
      </c>
    </row>
    <row r="7" spans="1:4" ht="12.75">
      <c r="A7" s="30" t="s">
        <v>37</v>
      </c>
      <c r="B7" s="37" t="s">
        <v>37</v>
      </c>
      <c r="C7" s="19" t="s">
        <v>37</v>
      </c>
      <c r="D7" s="57" t="s">
        <v>37</v>
      </c>
    </row>
    <row r="8" spans="1:4" ht="12.75">
      <c r="A8" s="30" t="s">
        <v>38</v>
      </c>
      <c r="B8" s="37" t="s">
        <v>38</v>
      </c>
      <c r="C8" s="19" t="s">
        <v>38</v>
      </c>
      <c r="D8" s="57" t="s">
        <v>38</v>
      </c>
    </row>
    <row r="9" spans="1:4" ht="12.75">
      <c r="A9" s="30" t="s">
        <v>19</v>
      </c>
      <c r="B9" s="37" t="s">
        <v>19</v>
      </c>
      <c r="C9" s="19" t="s">
        <v>19</v>
      </c>
      <c r="D9" s="57" t="s">
        <v>19</v>
      </c>
    </row>
    <row r="10" spans="1:4" ht="12.75">
      <c r="A10" s="30" t="s">
        <v>8</v>
      </c>
      <c r="B10" s="37" t="s">
        <v>51</v>
      </c>
      <c r="C10" s="19" t="s">
        <v>51</v>
      </c>
      <c r="D10" s="57" t="s">
        <v>51</v>
      </c>
    </row>
    <row r="11" spans="1:4" ht="13.5" thickBot="1">
      <c r="A11" s="30" t="s">
        <v>20</v>
      </c>
      <c r="B11" s="39" t="s">
        <v>46</v>
      </c>
      <c r="C11" s="58" t="s">
        <v>46</v>
      </c>
      <c r="D11" s="40" t="s">
        <v>46</v>
      </c>
    </row>
    <row r="12" spans="1:4" ht="13.5" thickBot="1">
      <c r="A12" s="30" t="s">
        <v>21</v>
      </c>
      <c r="B12" s="45" t="s">
        <v>39</v>
      </c>
      <c r="C12" s="45" t="s">
        <v>39</v>
      </c>
      <c r="D12" s="6" t="s">
        <v>39</v>
      </c>
    </row>
    <row r="13" spans="1:4" ht="13.5" thickBot="1">
      <c r="A13" s="30" t="s">
        <v>22</v>
      </c>
      <c r="B13" s="51" t="s">
        <v>48</v>
      </c>
      <c r="C13" s="52" t="s">
        <v>48</v>
      </c>
      <c r="D13" s="53" t="s">
        <v>48</v>
      </c>
    </row>
    <row r="14" spans="2:4" ht="6" customHeight="1">
      <c r="B14" s="45"/>
      <c r="C14" s="45"/>
      <c r="D14" s="5"/>
    </row>
    <row r="15" spans="1:4" ht="16.5" thickBot="1">
      <c r="A15" s="42" t="s">
        <v>23</v>
      </c>
      <c r="B15" s="45"/>
      <c r="C15" s="45"/>
      <c r="D15" s="5"/>
    </row>
    <row r="16" spans="1:4" ht="13.5" thickBot="1">
      <c r="A16" s="30" t="s">
        <v>52</v>
      </c>
      <c r="B16" s="13">
        <v>75</v>
      </c>
      <c r="C16" s="14">
        <v>45</v>
      </c>
      <c r="D16" s="12">
        <v>60</v>
      </c>
    </row>
    <row r="17" spans="1:4" ht="15" customHeight="1">
      <c r="A17" s="30" t="s">
        <v>24</v>
      </c>
      <c r="B17" s="15">
        <v>69.2</v>
      </c>
      <c r="C17" s="16">
        <v>45.9</v>
      </c>
      <c r="D17" s="7">
        <f>((D$16-C$16)*(B17-C17))/(B$16-C$16)+C17</f>
        <v>57.55</v>
      </c>
    </row>
    <row r="18" spans="1:4" ht="15" customHeight="1" thickBot="1">
      <c r="A18" s="30" t="s">
        <v>15</v>
      </c>
      <c r="B18" s="17">
        <v>20</v>
      </c>
      <c r="C18" s="18">
        <v>11.1</v>
      </c>
      <c r="D18" s="7">
        <f>((D$16-C$16)*(B18-C18))/(B$16-C$16)+C18</f>
        <v>15.55</v>
      </c>
    </row>
    <row r="19" spans="2:4" ht="6" customHeight="1">
      <c r="B19" s="45"/>
      <c r="C19" s="45"/>
      <c r="D19" s="5"/>
    </row>
    <row r="20" spans="1:4" ht="16.5" thickBot="1">
      <c r="A20" s="42" t="s">
        <v>25</v>
      </c>
      <c r="B20" s="45"/>
      <c r="C20" s="45"/>
      <c r="D20" s="5"/>
    </row>
    <row r="21" spans="1:4" ht="12.75">
      <c r="A21" s="30" t="s">
        <v>26</v>
      </c>
      <c r="B21" s="22">
        <v>93.5</v>
      </c>
      <c r="C21" s="23">
        <v>94</v>
      </c>
      <c r="D21" s="8">
        <f>((D$16-C$16)*(B21-C21))/(B$16-C$16)+C21</f>
        <v>93.75</v>
      </c>
    </row>
    <row r="22" spans="1:4" ht="13.5" thickBot="1">
      <c r="A22" s="30" t="s">
        <v>27</v>
      </c>
      <c r="B22" s="24">
        <v>94.1</v>
      </c>
      <c r="C22" s="25">
        <v>92.9</v>
      </c>
      <c r="D22" s="8">
        <f>((D$16-C$16)*(B22-C22))/(B$16-C$16)+C22</f>
        <v>93.5</v>
      </c>
    </row>
    <row r="23" spans="1:4" ht="12.75">
      <c r="A23" s="30" t="s">
        <v>28</v>
      </c>
      <c r="B23" s="45" t="s">
        <v>39</v>
      </c>
      <c r="C23" s="45" t="s">
        <v>39</v>
      </c>
      <c r="D23" s="46" t="s">
        <v>39</v>
      </c>
    </row>
    <row r="24" spans="1:5" ht="13.5" thickBot="1">
      <c r="A24" s="30" t="s">
        <v>47</v>
      </c>
      <c r="B24" s="45" t="s">
        <v>39</v>
      </c>
      <c r="C24" s="45" t="s">
        <v>39</v>
      </c>
      <c r="D24" s="46" t="s">
        <v>39</v>
      </c>
      <c r="E24" s="4"/>
    </row>
    <row r="25" spans="1:4" ht="12.75">
      <c r="A25" s="30" t="s">
        <v>29</v>
      </c>
      <c r="B25" s="26">
        <v>556</v>
      </c>
      <c r="C25" s="27">
        <v>715</v>
      </c>
      <c r="D25" s="9">
        <f>((D$16-C$16)*(B25-C25))/(B$16-C$16)+C25</f>
        <v>635.5</v>
      </c>
    </row>
    <row r="26" spans="1:4" ht="13.5" thickBot="1">
      <c r="A26" s="30" t="s">
        <v>30</v>
      </c>
      <c r="B26" s="28">
        <v>150</v>
      </c>
      <c r="C26" s="29">
        <v>130</v>
      </c>
      <c r="D26" s="9">
        <f>((D$16-C$16)*(B26-C26))/(B$16-C$16)+C26</f>
        <v>140</v>
      </c>
    </row>
    <row r="27" spans="1:4" ht="12.75">
      <c r="A27" s="30" t="s">
        <v>31</v>
      </c>
      <c r="B27" s="46" t="s">
        <v>39</v>
      </c>
      <c r="C27" s="46" t="s">
        <v>39</v>
      </c>
      <c r="D27" s="6" t="str">
        <f>B27</f>
        <v>leer</v>
      </c>
    </row>
    <row r="28" spans="1:4" ht="12.75">
      <c r="A28" s="30" t="s">
        <v>32</v>
      </c>
      <c r="B28" s="45" t="s">
        <v>39</v>
      </c>
      <c r="C28" s="45" t="s">
        <v>39</v>
      </c>
      <c r="D28" s="6" t="s">
        <v>39</v>
      </c>
    </row>
    <row r="29" spans="1:4" ht="12.75">
      <c r="A29" s="30" t="s">
        <v>33</v>
      </c>
      <c r="B29" s="47" t="s">
        <v>39</v>
      </c>
      <c r="C29" s="47" t="s">
        <v>39</v>
      </c>
      <c r="D29" s="11" t="str">
        <f>B29</f>
        <v>leer</v>
      </c>
    </row>
    <row r="30" spans="2:4" ht="6" customHeight="1">
      <c r="B30" s="45"/>
      <c r="C30" s="45"/>
      <c r="D30" s="5"/>
    </row>
    <row r="31" spans="1:4" ht="15.75">
      <c r="A31" s="42" t="s">
        <v>41</v>
      </c>
      <c r="B31" s="45"/>
      <c r="C31" s="45"/>
      <c r="D31" s="5"/>
    </row>
    <row r="32" spans="1:4" ht="12.75">
      <c r="A32" s="48" t="s">
        <v>42</v>
      </c>
      <c r="B32" s="46" t="s">
        <v>39</v>
      </c>
      <c r="C32" s="46" t="s">
        <v>39</v>
      </c>
      <c r="D32" s="6" t="str">
        <f>B32</f>
        <v>leer</v>
      </c>
    </row>
    <row r="33" spans="1:4" ht="12.75">
      <c r="A33" s="48" t="s">
        <v>43</v>
      </c>
      <c r="B33" s="46" t="s">
        <v>39</v>
      </c>
      <c r="C33" s="46" t="s">
        <v>39</v>
      </c>
      <c r="D33" s="6" t="str">
        <f>B33</f>
        <v>leer</v>
      </c>
    </row>
    <row r="34" spans="1:4" ht="12.75">
      <c r="A34" s="48" t="s">
        <v>44</v>
      </c>
      <c r="B34" s="46" t="s">
        <v>39</v>
      </c>
      <c r="C34" s="46" t="s">
        <v>39</v>
      </c>
      <c r="D34" s="6" t="str">
        <f>B34</f>
        <v>leer</v>
      </c>
    </row>
    <row r="35" spans="1:4" ht="12.75">
      <c r="A35" s="48" t="s">
        <v>45</v>
      </c>
      <c r="B35" s="46" t="s">
        <v>39</v>
      </c>
      <c r="C35" s="46" t="s">
        <v>39</v>
      </c>
      <c r="D35" s="6" t="str">
        <f>B35</f>
        <v>leer</v>
      </c>
    </row>
    <row r="36" spans="2:4" ht="6" customHeight="1">
      <c r="B36" s="45"/>
      <c r="C36" s="45"/>
      <c r="D36" s="5"/>
    </row>
    <row r="37" spans="1:4" ht="16.5" thickBot="1">
      <c r="A37" s="42" t="s">
        <v>12</v>
      </c>
      <c r="B37" s="45"/>
      <c r="C37" s="45"/>
      <c r="D37" s="5"/>
    </row>
    <row r="38" spans="1:4" ht="12.75">
      <c r="A38" s="30" t="s">
        <v>0</v>
      </c>
      <c r="B38" s="31">
        <v>15</v>
      </c>
      <c r="C38" s="32">
        <v>15</v>
      </c>
      <c r="D38" s="10">
        <f aca="true" t="shared" si="0" ref="D38:D45">((D$16-C$16)*(B38-C38))/(B$16-C$16)+C38</f>
        <v>15</v>
      </c>
    </row>
    <row r="39" spans="1:4" ht="12.75">
      <c r="A39" s="30" t="s">
        <v>1</v>
      </c>
      <c r="B39" s="33">
        <v>98</v>
      </c>
      <c r="C39" s="34">
        <v>58</v>
      </c>
      <c r="D39" s="10">
        <f t="shared" si="0"/>
        <v>78</v>
      </c>
    </row>
    <row r="40" spans="1:4" ht="12.75">
      <c r="A40" s="30" t="s">
        <v>2</v>
      </c>
      <c r="B40" s="33">
        <v>1</v>
      </c>
      <c r="C40" s="34">
        <v>1</v>
      </c>
      <c r="D40" s="10">
        <f t="shared" si="0"/>
        <v>1</v>
      </c>
    </row>
    <row r="41" spans="1:4" ht="12.75">
      <c r="A41" s="30" t="s">
        <v>3</v>
      </c>
      <c r="B41" s="33">
        <v>18</v>
      </c>
      <c r="C41" s="34">
        <v>6</v>
      </c>
      <c r="D41" s="10">
        <f t="shared" si="0"/>
        <v>12</v>
      </c>
    </row>
    <row r="42" spans="1:4" ht="12.75">
      <c r="A42" s="30" t="s">
        <v>4</v>
      </c>
      <c r="B42" s="33">
        <v>45</v>
      </c>
      <c r="C42" s="34">
        <v>35</v>
      </c>
      <c r="D42" s="10">
        <f t="shared" si="0"/>
        <v>40</v>
      </c>
    </row>
    <row r="43" spans="1:4" s="30" customFormat="1" ht="12.75">
      <c r="A43" s="30" t="s">
        <v>5</v>
      </c>
      <c r="B43" s="33">
        <v>83</v>
      </c>
      <c r="C43" s="34" t="s">
        <v>53</v>
      </c>
      <c r="D43" s="10" t="e">
        <f t="shared" si="0"/>
        <v>#VALUE!</v>
      </c>
    </row>
    <row r="44" spans="1:4" ht="12.75">
      <c r="A44" s="30" t="s">
        <v>6</v>
      </c>
      <c r="B44" s="33">
        <v>1</v>
      </c>
      <c r="C44" s="34">
        <v>2</v>
      </c>
      <c r="D44" s="10">
        <f t="shared" si="0"/>
        <v>1.5</v>
      </c>
    </row>
    <row r="45" spans="1:4" ht="13.5" thickBot="1">
      <c r="A45" s="30" t="s">
        <v>7</v>
      </c>
      <c r="B45" s="35">
        <v>25</v>
      </c>
      <c r="C45" s="36" t="s">
        <v>53</v>
      </c>
      <c r="D45" s="10" t="e">
        <f t="shared" si="0"/>
        <v>#VALUE!</v>
      </c>
    </row>
    <row r="46" spans="2:4" ht="6" customHeight="1">
      <c r="B46" s="45"/>
      <c r="C46" s="45"/>
      <c r="D46" s="5"/>
    </row>
    <row r="47" spans="1:4" ht="15.75">
      <c r="A47" s="42" t="s">
        <v>34</v>
      </c>
      <c r="B47" s="45"/>
      <c r="C47" s="45"/>
      <c r="D47" s="5"/>
    </row>
    <row r="48" spans="1:4" ht="13.5" thickBot="1">
      <c r="A48" s="30" t="s">
        <v>10</v>
      </c>
      <c r="B48" s="45" t="s">
        <v>39</v>
      </c>
      <c r="C48" s="45" t="s">
        <v>39</v>
      </c>
      <c r="D48" s="6" t="s">
        <v>39</v>
      </c>
    </row>
    <row r="49" spans="1:4" s="30" customFormat="1" ht="51">
      <c r="A49" s="30" t="s">
        <v>9</v>
      </c>
      <c r="B49" s="20" t="s">
        <v>9</v>
      </c>
      <c r="C49" s="38" t="s">
        <v>9</v>
      </c>
      <c r="D49" s="56" t="str">
        <f>CONCATENATE(B49,", ",C49)</f>
        <v>Akkreditierte Prüfstelle, Akkreditierte Prüfstelle</v>
      </c>
    </row>
    <row r="50" spans="1:4" s="30" customFormat="1" ht="26.25" thickBot="1">
      <c r="A50" s="30" t="s">
        <v>11</v>
      </c>
      <c r="B50" s="39" t="s">
        <v>49</v>
      </c>
      <c r="C50" s="40" t="s">
        <v>49</v>
      </c>
      <c r="D50" s="56" t="str">
        <f>CONCATENATE(B50,", ",C50)</f>
        <v>Protokollnr., Protokollnr.</v>
      </c>
    </row>
    <row r="51" ht="6" customHeight="1"/>
    <row r="53" ht="12.75">
      <c r="A53" s="49" t="str">
        <f>D7</f>
        <v>Hersteller</v>
      </c>
    </row>
    <row r="54" ht="13.5" thickBot="1"/>
    <row r="55" ht="12.75">
      <c r="A55" s="54" t="s">
        <v>40</v>
      </c>
    </row>
    <row r="56" spans="1:4" ht="13.5" thickBot="1">
      <c r="A56" s="55"/>
      <c r="D56" s="50">
        <f ca="1">TODAY()</f>
        <v>44411</v>
      </c>
    </row>
  </sheetData>
  <sheetProtection password="CCB2" sheet="1" objects="1" scenarios="1"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 Franz</dc:creator>
  <cp:keywords/>
  <dc:description/>
  <cp:lastModifiedBy>Myriam Insam</cp:lastModifiedBy>
  <cp:lastPrinted>2012-06-28T09:08:02Z</cp:lastPrinted>
  <dcterms:created xsi:type="dcterms:W3CDTF">2012-02-15T15:51:50Z</dcterms:created>
  <dcterms:modified xsi:type="dcterms:W3CDTF">2021-08-03T08:15:22Z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-1004945203</vt:i4>
  </property>
  <property fmtid="{D5CDD505-2E9C-101B-9397-08002B2CF9AE}" pid="4" name="_EmailSubject">
    <vt:lpwstr>Produktdatenbank-get</vt:lpwstr>
  </property>
  <property fmtid="{D5CDD505-2E9C-101B-9397-08002B2CF9AE}" pid="5" name="_AuthorEmail">
    <vt:lpwstr>franz.mair@salzburg.gv.at</vt:lpwstr>
  </property>
  <property fmtid="{D5CDD505-2E9C-101B-9397-08002B2CF9AE}" pid="6" name="_AuthorEmailDisplayName">
    <vt:lpwstr>Mair Franz</vt:lpwstr>
  </property>
  <property fmtid="{D5CDD505-2E9C-101B-9397-08002B2CF9AE}" pid="7" name="_PreviousAdHocReviewCycleID">
    <vt:i4>-1004945203</vt:i4>
  </property>
  <property fmtid="{D5CDD505-2E9C-101B-9397-08002B2CF9AE}" pid="8" name="_ReviewingToolsShownOnce">
    <vt:lpwstr/>
  </property>
  <property fmtid="{D5CDD505-2E9C-101B-9397-08002B2CF9AE}" pid="9" name="Publikation">
    <vt:lpwstr>0</vt:lpwstr>
  </property>
</Properties>
</file>